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-GLAS\Dropbox\Divers\PP 305L\"/>
    </mc:Choice>
  </mc:AlternateContent>
  <workbookProtection lockWindows="1"/>
  <bookViews>
    <workbookView xWindow="240" yWindow="75" windowWidth="20055" windowHeight="7935"/>
  </bookViews>
  <sheets>
    <sheet name="Points DNB" sheetId="1" r:id="rId1"/>
  </sheets>
  <definedNames>
    <definedName name="Controle_continu" comment="Zone de contrôle continu">'Points DNB'!$D$6:$D$8,'Points DNB'!$D$10,'Points DNB'!$D$12:$D$19</definedName>
    <definedName name="DNB" comment="Points acquis au DNB">'Points DNB'!$I$11:$I$13</definedName>
    <definedName name="HDA" comment="Point acquis en HDA">'Points DNB'!$I$6</definedName>
  </definedNames>
  <calcPr calcId="152511"/>
</workbook>
</file>

<file path=xl/calcChain.xml><?xml version="1.0" encoding="utf-8"?>
<calcChain xmlns="http://schemas.openxmlformats.org/spreadsheetml/2006/main">
  <c r="D19" i="1" l="1"/>
  <c r="I17" i="1" s="1"/>
  <c r="I14" i="1"/>
  <c r="I19" i="1" s="1"/>
  <c r="I7" i="1"/>
  <c r="I18" i="1" s="1"/>
  <c r="I20" i="1" l="1"/>
  <c r="H23" i="1" s="1"/>
  <c r="E22" i="1" l="1"/>
  <c r="J22" i="1" s="1"/>
</calcChain>
</file>

<file path=xl/comments1.xml><?xml version="1.0" encoding="utf-8"?>
<comments xmlns="http://schemas.openxmlformats.org/spreadsheetml/2006/main">
  <authors>
    <author>Benjamin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 xml:space="preserve">Note ici ta moyenne annuelle en Arts plastiques (T1+T2+T3/3)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Indique la note que tu penses avoir en "Histoire des Arts"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Note ici ta moyenne annuelle en Education musicale (T1+T2+T3/3)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Note ici la moyenne de tes notes DNB en EPS.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Note ici ta moyenne annuelle en Français (T1+T2+T3/3)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Indique la note que tu souhaiterai avoir à l'épreuve de Français au DNB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Note ici ta moyenne annuelle en Anglais (T1+T2+T3/3)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>Indique la note que tu souhaiterai avoir à l'épreuve d'Histoire Géographie et Education civique au DNB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Note ici ta moyenne annuelle en Espagnol ou en Allemand (T1+T2+T3/3)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</rPr>
          <t>Indique la note que tu souhaiterai avoir à l'épreuve de Mathématiques au DNB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Note ici ta moyenne annuelle en Mathématiques (T1+T2+T3/3)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Note ici ta moyenne annuelle en Physique chimie (T1+T2+T3/3)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Note ici ta moyenne annuelle en Sciences de la Vie et de la Terre (T1+T2+T3/3)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Note ici ta moyenne annuelle en Tachnologie (T1+T2+T3/3)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 xml:space="preserve">Note ici ta moyenne annuelle en Latin ou DP3 si celle-ci est supérieure à 10 de moyenne sur l'année.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<sst xmlns="http://schemas.openxmlformats.org/spreadsheetml/2006/main" count="67" uniqueCount="37">
  <si>
    <t>Arts plastiques</t>
  </si>
  <si>
    <t>Education musicale</t>
  </si>
  <si>
    <t>Education Physique et Sportive</t>
  </si>
  <si>
    <t>Education civique</t>
  </si>
  <si>
    <t>Français</t>
  </si>
  <si>
    <t>Histoire Géographie</t>
  </si>
  <si>
    <t>Anglais</t>
  </si>
  <si>
    <t>Espagnol ou Allemand</t>
  </si>
  <si>
    <t>Mathématiques</t>
  </si>
  <si>
    <t>Physique-Chimie</t>
  </si>
  <si>
    <t>Sciences et Vie de la Terre</t>
  </si>
  <si>
    <t>Technologie</t>
  </si>
  <si>
    <t>/20</t>
  </si>
  <si>
    <t>Non prises en compte</t>
  </si>
  <si>
    <t>Coefficient</t>
  </si>
  <si>
    <t>Discipline</t>
  </si>
  <si>
    <t>Moyenne</t>
  </si>
  <si>
    <t>CONTRÔLE CONTINU</t>
  </si>
  <si>
    <t>TOTAL</t>
  </si>
  <si>
    <t>Histoire Géographie EC</t>
  </si>
  <si>
    <t>Histoire des Arts</t>
  </si>
  <si>
    <t>/40</t>
  </si>
  <si>
    <t>/120</t>
  </si>
  <si>
    <t>RESULTATS</t>
  </si>
  <si>
    <t>TOTAL CONTRÔLE CONTINU</t>
  </si>
  <si>
    <t>EXAMEN - EPREUVE ORALE</t>
  </si>
  <si>
    <t>EXAMEN - EPREUVE ECRITE</t>
  </si>
  <si>
    <t>TOTAL EXAMEN ECRIT</t>
  </si>
  <si>
    <t>TOTAL EXAMEN ORAL</t>
  </si>
  <si>
    <t>POINTS A RATTRAPER POUR AVOIR LE BREVET :</t>
  </si>
  <si>
    <t>SIMULATION DE POINTS POUR LE                 DIPLÔME NATIONAL DU BREVET</t>
  </si>
  <si>
    <t>Vous êtes :</t>
  </si>
  <si>
    <t>Mentions</t>
  </si>
  <si>
    <t>Remplissez les cases jaunies, en y inscrivant vos notes obtenues tout au long de l'année, et celles que vous souhaiteriez obtenir pour le DNB.</t>
  </si>
  <si>
    <t>Latin ou DP3</t>
  </si>
  <si>
    <t>/200</t>
  </si>
  <si>
    <t>/360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</si>
</sst>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6"/>
      <color theme="9" tint="-0.249977111117893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26"/>
      <color rgb="FFC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/>
    <xf numFmtId="0" fontId="0" fillId="0" borderId="12" xfId="0" applyBorder="1" applyAlignment="1">
      <alignment horizontal="center"/>
    </xf>
    <xf numFmtId="2" fontId="0" fillId="0" borderId="12" xfId="0" applyNumberFormat="1" applyBorder="1"/>
    <xf numFmtId="0" fontId="0" fillId="3" borderId="15" xfId="0" applyFill="1" applyBorder="1"/>
    <xf numFmtId="0" fontId="0" fillId="3" borderId="1" xfId="0" applyFill="1" applyBorder="1" applyAlignment="1">
      <alignment horizontal="center"/>
    </xf>
    <xf numFmtId="0" fontId="0" fillId="3" borderId="16" xfId="0" applyFill="1" applyBorder="1"/>
    <xf numFmtId="0" fontId="0" fillId="3" borderId="13" xfId="0" applyFill="1" applyBorder="1" applyAlignment="1">
      <alignment horizontal="center"/>
    </xf>
    <xf numFmtId="2" fontId="0" fillId="3" borderId="9" xfId="0" applyNumberFormat="1" applyFill="1" applyBorder="1"/>
    <xf numFmtId="2" fontId="0" fillId="3" borderId="7" xfId="0" applyNumberFormat="1" applyFill="1" applyBorder="1"/>
    <xf numFmtId="2" fontId="3" fillId="2" borderId="18" xfId="0" applyNumberFormat="1" applyFont="1" applyFill="1" applyBorder="1"/>
    <xf numFmtId="2" fontId="3" fillId="2" borderId="19" xfId="0" applyNumberFormat="1" applyFont="1" applyFill="1" applyBorder="1"/>
    <xf numFmtId="0" fontId="3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0" fillId="6" borderId="14" xfId="0" applyFill="1" applyBorder="1"/>
    <xf numFmtId="0" fontId="0" fillId="6" borderId="0" xfId="0" applyFill="1" applyBorder="1" applyAlignment="1">
      <alignment horizontal="center"/>
    </xf>
    <xf numFmtId="2" fontId="4" fillId="5" borderId="18" xfId="0" applyNumberFormat="1" applyFont="1" applyFill="1" applyBorder="1"/>
    <xf numFmtId="2" fontId="4" fillId="5" borderId="19" xfId="0" applyNumberFormat="1" applyFont="1" applyFill="1" applyBorder="1"/>
    <xf numFmtId="0" fontId="0" fillId="4" borderId="15" xfId="0" applyFill="1" applyBorder="1"/>
    <xf numFmtId="0" fontId="0" fillId="4" borderId="1" xfId="0" applyFill="1" applyBorder="1" applyAlignment="1">
      <alignment horizontal="center"/>
    </xf>
    <xf numFmtId="0" fontId="0" fillId="4" borderId="16" xfId="0" applyFill="1" applyBorder="1"/>
    <xf numFmtId="0" fontId="0" fillId="4" borderId="13" xfId="0" applyFill="1" applyBorder="1" applyAlignment="1">
      <alignment horizontal="center"/>
    </xf>
    <xf numFmtId="0" fontId="0" fillId="4" borderId="20" xfId="0" applyFill="1" applyBorder="1"/>
    <xf numFmtId="0" fontId="0" fillId="4" borderId="2" xfId="0" applyFill="1" applyBorder="1" applyAlignment="1">
      <alignment horizontal="center"/>
    </xf>
    <xf numFmtId="2" fontId="0" fillId="4" borderId="9" xfId="0" applyNumberFormat="1" applyFill="1" applyBorder="1"/>
    <xf numFmtId="2" fontId="0" fillId="4" borderId="7" xfId="0" applyNumberFormat="1" applyFill="1" applyBorder="1"/>
    <xf numFmtId="2" fontId="0" fillId="4" borderId="22" xfId="0" applyNumberFormat="1" applyFill="1" applyBorder="1"/>
    <xf numFmtId="2" fontId="5" fillId="7" borderId="18" xfId="0" applyNumberFormat="1" applyFont="1" applyFill="1" applyBorder="1"/>
    <xf numFmtId="2" fontId="5" fillId="7" borderId="19" xfId="0" applyNumberFormat="1" applyFont="1" applyFill="1" applyBorder="1"/>
    <xf numFmtId="2" fontId="0" fillId="8" borderId="31" xfId="0" applyNumberFormat="1" applyFill="1" applyBorder="1"/>
    <xf numFmtId="2" fontId="0" fillId="8" borderId="32" xfId="0" applyNumberFormat="1" applyFill="1" applyBorder="1"/>
    <xf numFmtId="2" fontId="0" fillId="8" borderId="6" xfId="0" applyNumberFormat="1" applyFill="1" applyBorder="1"/>
    <xf numFmtId="2" fontId="0" fillId="8" borderId="7" xfId="0" applyNumberFormat="1" applyFill="1" applyBorder="1"/>
    <xf numFmtId="2" fontId="0" fillId="8" borderId="33" xfId="0" applyNumberFormat="1" applyFill="1" applyBorder="1"/>
    <xf numFmtId="2" fontId="0" fillId="8" borderId="34" xfId="0" applyNumberFormat="1" applyFill="1" applyBorder="1"/>
    <xf numFmtId="0" fontId="6" fillId="9" borderId="3" xfId="0" applyFont="1" applyFill="1" applyBorder="1" applyAlignment="1">
      <alignment horizontal="center" vertical="center"/>
    </xf>
    <xf numFmtId="0" fontId="6" fillId="9" borderId="12" xfId="0" applyFont="1" applyFill="1" applyBorder="1" applyAlignment="1">
      <alignment horizontal="center" vertical="center"/>
    </xf>
    <xf numFmtId="2" fontId="6" fillId="9" borderId="18" xfId="0" applyNumberFormat="1" applyFont="1" applyFill="1" applyBorder="1"/>
    <xf numFmtId="2" fontId="6" fillId="9" borderId="19" xfId="0" applyNumberFormat="1" applyFont="1" applyFill="1" applyBorder="1"/>
    <xf numFmtId="2" fontId="0" fillId="6" borderId="24" xfId="0" applyNumberFormat="1" applyFill="1" applyBorder="1"/>
    <xf numFmtId="0" fontId="12" fillId="10" borderId="19" xfId="0" applyFont="1" applyFill="1" applyBorder="1" applyAlignment="1">
      <alignment horizontal="left"/>
    </xf>
    <xf numFmtId="0" fontId="11" fillId="0" borderId="3" xfId="0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0" fillId="0" borderId="0" xfId="0" applyBorder="1" applyAlignment="1"/>
    <xf numFmtId="0" fontId="15" fillId="0" borderId="19" xfId="0" applyFont="1" applyBorder="1" applyAlignment="1">
      <alignment horizontal="left" vertical="center"/>
    </xf>
    <xf numFmtId="2" fontId="0" fillId="11" borderId="8" xfId="0" applyNumberFormat="1" applyFill="1" applyBorder="1" applyProtection="1">
      <protection locked="0"/>
    </xf>
    <xf numFmtId="2" fontId="0" fillId="11" borderId="6" xfId="0" applyNumberFormat="1" applyFill="1" applyBorder="1" applyProtection="1">
      <protection locked="0"/>
    </xf>
    <xf numFmtId="2" fontId="0" fillId="11" borderId="23" xfId="0" applyNumberFormat="1" applyFill="1" applyBorder="1" applyProtection="1">
      <protection locked="0"/>
    </xf>
    <xf numFmtId="2" fontId="0" fillId="11" borderId="21" xfId="0" applyNumberFormat="1" applyFill="1" applyBorder="1" applyProtection="1">
      <protection locked="0"/>
    </xf>
    <xf numFmtId="0" fontId="10" fillId="0" borderId="2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0" fillId="8" borderId="29" xfId="0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7" fillId="10" borderId="18" xfId="0" applyFont="1" applyFill="1" applyBorder="1" applyAlignment="1">
      <alignment horizontal="center" vertical="center"/>
    </xf>
    <xf numFmtId="0" fontId="7" fillId="10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6" fillId="9" borderId="18" xfId="0" applyFont="1" applyFill="1" applyBorder="1" applyAlignment="1">
      <alignment horizontal="center"/>
    </xf>
    <xf numFmtId="0" fontId="6" fillId="9" borderId="19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5" fillId="7" borderId="25" xfId="0" applyFont="1" applyFill="1" applyBorder="1" applyAlignment="1">
      <alignment horizontal="center"/>
    </xf>
    <xf numFmtId="0" fontId="5" fillId="7" borderId="26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6" fillId="9" borderId="10" xfId="0" applyFont="1" applyFill="1" applyBorder="1" applyAlignment="1">
      <alignment horizontal="center"/>
    </xf>
    <xf numFmtId="0" fontId="6" fillId="9" borderId="17" xfId="0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/>
    </xf>
    <xf numFmtId="0" fontId="6" fillId="9" borderId="10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9525</xdr:rowOff>
    </xdr:from>
    <xdr:to>
      <xdr:col>1</xdr:col>
      <xdr:colOff>1695450</xdr:colOff>
      <xdr:row>1</xdr:row>
      <xdr:rowOff>66675</xdr:rowOff>
    </xdr:to>
    <xdr:pic>
      <xdr:nvPicPr>
        <xdr:cNvPr id="2" name="Image 1" descr="logo college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075" y="9525"/>
          <a:ext cx="1428750" cy="1095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25"/>
  <sheetViews>
    <sheetView windowProtection="1" showGridLines="0" tabSelected="1" zoomScale="85" zoomScaleNormal="85" workbookViewId="0">
      <selection activeCell="I12" sqref="I12"/>
    </sheetView>
  </sheetViews>
  <sheetFormatPr baseColWidth="10" defaultRowHeight="15" x14ac:dyDescent="0.25"/>
  <cols>
    <col min="1" max="1" width="5" customWidth="1"/>
    <col min="2" max="2" width="29.42578125" customWidth="1"/>
    <col min="3" max="3" width="10.85546875" customWidth="1"/>
    <col min="6" max="6" width="5" customWidth="1"/>
    <col min="7" max="7" width="26.42578125" customWidth="1"/>
  </cols>
  <sheetData>
    <row r="1" spans="2:11" ht="81.75" customHeight="1" x14ac:dyDescent="0.5">
      <c r="C1" s="68" t="s">
        <v>30</v>
      </c>
      <c r="D1" s="68"/>
      <c r="E1" s="68"/>
      <c r="F1" s="68"/>
      <c r="G1" s="68"/>
      <c r="H1" s="68"/>
      <c r="I1" s="68"/>
      <c r="J1" s="68"/>
    </row>
    <row r="2" spans="2:11" ht="21" customHeight="1" x14ac:dyDescent="0.25">
      <c r="B2" s="55" t="s">
        <v>33</v>
      </c>
      <c r="C2" s="55"/>
      <c r="D2" s="55"/>
      <c r="E2" s="55"/>
      <c r="F2" s="55"/>
      <c r="G2" s="55"/>
      <c r="H2" s="55"/>
      <c r="I2" s="55"/>
      <c r="J2" s="55"/>
      <c r="K2" s="46"/>
    </row>
    <row r="3" spans="2:11" ht="15.75" thickBot="1" x14ac:dyDescent="0.3"/>
    <row r="4" spans="2:11" ht="15.75" thickBot="1" x14ac:dyDescent="0.3">
      <c r="B4" s="88" t="s">
        <v>17</v>
      </c>
      <c r="C4" s="89"/>
      <c r="D4" s="89"/>
      <c r="E4" s="90"/>
      <c r="G4" s="91" t="s">
        <v>25</v>
      </c>
      <c r="H4" s="92"/>
      <c r="I4" s="92"/>
      <c r="J4" s="93"/>
    </row>
    <row r="5" spans="2:11" ht="15.75" thickBot="1" x14ac:dyDescent="0.3">
      <c r="B5" s="14" t="s">
        <v>15</v>
      </c>
      <c r="C5" s="15" t="s">
        <v>14</v>
      </c>
      <c r="D5" s="86" t="s">
        <v>16</v>
      </c>
      <c r="E5" s="87"/>
      <c r="G5" s="39" t="s">
        <v>15</v>
      </c>
      <c r="H5" s="40" t="s">
        <v>14</v>
      </c>
      <c r="I5" s="94" t="s">
        <v>16</v>
      </c>
      <c r="J5" s="95"/>
    </row>
    <row r="6" spans="2:11" ht="15.75" thickBot="1" x14ac:dyDescent="0.3">
      <c r="B6" s="6" t="s">
        <v>0</v>
      </c>
      <c r="C6" s="7">
        <v>1</v>
      </c>
      <c r="D6" s="49"/>
      <c r="E6" s="10" t="s">
        <v>12</v>
      </c>
      <c r="G6" s="18" t="s">
        <v>20</v>
      </c>
      <c r="H6" s="19">
        <v>2</v>
      </c>
      <c r="I6" s="51"/>
      <c r="J6" s="43" t="s">
        <v>12</v>
      </c>
    </row>
    <row r="7" spans="2:11" ht="15.75" thickBot="1" x14ac:dyDescent="0.3">
      <c r="B7" s="8" t="s">
        <v>1</v>
      </c>
      <c r="C7" s="9">
        <v>1</v>
      </c>
      <c r="D7" s="50"/>
      <c r="E7" s="11" t="s">
        <v>12</v>
      </c>
      <c r="G7" s="73" t="s">
        <v>18</v>
      </c>
      <c r="H7" s="74"/>
      <c r="I7" s="41">
        <f>I6*H6</f>
        <v>0</v>
      </c>
      <c r="J7" s="42" t="s">
        <v>21</v>
      </c>
    </row>
    <row r="8" spans="2:11" ht="15.75" thickBot="1" x14ac:dyDescent="0.3">
      <c r="B8" s="8" t="s">
        <v>2</v>
      </c>
      <c r="C8" s="9">
        <v>1</v>
      </c>
      <c r="D8" s="50"/>
      <c r="E8" s="11" t="s">
        <v>12</v>
      </c>
      <c r="G8" s="3"/>
      <c r="H8" s="4"/>
      <c r="I8" s="5"/>
      <c r="J8" s="5"/>
    </row>
    <row r="9" spans="2:11" ht="15.75" thickBot="1" x14ac:dyDescent="0.3">
      <c r="B9" s="8" t="s">
        <v>3</v>
      </c>
      <c r="C9" s="9">
        <v>1</v>
      </c>
      <c r="D9" s="84" t="s">
        <v>13</v>
      </c>
      <c r="E9" s="85"/>
      <c r="G9" s="96" t="s">
        <v>26</v>
      </c>
      <c r="H9" s="97"/>
      <c r="I9" s="97"/>
      <c r="J9" s="98"/>
    </row>
    <row r="10" spans="2:11" ht="15.75" thickBot="1" x14ac:dyDescent="0.3">
      <c r="B10" s="8" t="s">
        <v>4</v>
      </c>
      <c r="C10" s="9">
        <v>1</v>
      </c>
      <c r="D10" s="50"/>
      <c r="E10" s="11" t="s">
        <v>12</v>
      </c>
      <c r="G10" s="16" t="s">
        <v>15</v>
      </c>
      <c r="H10" s="17" t="s">
        <v>14</v>
      </c>
      <c r="I10" s="71" t="s">
        <v>16</v>
      </c>
      <c r="J10" s="72"/>
    </row>
    <row r="11" spans="2:11" x14ac:dyDescent="0.25">
      <c r="B11" s="8" t="s">
        <v>5</v>
      </c>
      <c r="C11" s="9">
        <v>1</v>
      </c>
      <c r="D11" s="84" t="s">
        <v>13</v>
      </c>
      <c r="E11" s="85"/>
      <c r="G11" s="22" t="s">
        <v>4</v>
      </c>
      <c r="H11" s="23">
        <v>2</v>
      </c>
      <c r="I11" s="49"/>
      <c r="J11" s="28" t="s">
        <v>12</v>
      </c>
    </row>
    <row r="12" spans="2:11" x14ac:dyDescent="0.25">
      <c r="B12" s="8" t="s">
        <v>6</v>
      </c>
      <c r="C12" s="9">
        <v>1</v>
      </c>
      <c r="D12" s="50"/>
      <c r="E12" s="11" t="s">
        <v>12</v>
      </c>
      <c r="F12" s="1"/>
      <c r="G12" s="24" t="s">
        <v>19</v>
      </c>
      <c r="H12" s="25">
        <v>2</v>
      </c>
      <c r="I12" s="50"/>
      <c r="J12" s="29" t="s">
        <v>12</v>
      </c>
    </row>
    <row r="13" spans="2:11" ht="15.75" thickBot="1" x14ac:dyDescent="0.3">
      <c r="B13" s="8" t="s">
        <v>7</v>
      </c>
      <c r="C13" s="9">
        <v>1</v>
      </c>
      <c r="D13" s="50"/>
      <c r="E13" s="11" t="s">
        <v>12</v>
      </c>
      <c r="G13" s="26" t="s">
        <v>8</v>
      </c>
      <c r="H13" s="27">
        <v>2</v>
      </c>
      <c r="I13" s="52"/>
      <c r="J13" s="30" t="s">
        <v>12</v>
      </c>
    </row>
    <row r="14" spans="2:11" ht="15.75" thickBot="1" x14ac:dyDescent="0.3">
      <c r="B14" s="8" t="s">
        <v>8</v>
      </c>
      <c r="C14" s="9">
        <v>1</v>
      </c>
      <c r="D14" s="50"/>
      <c r="E14" s="11" t="s">
        <v>12</v>
      </c>
      <c r="G14" s="75" t="s">
        <v>18</v>
      </c>
      <c r="H14" s="76"/>
      <c r="I14" s="20">
        <f>I11*2+I12*2+I13*2</f>
        <v>0</v>
      </c>
      <c r="J14" s="21" t="s">
        <v>22</v>
      </c>
    </row>
    <row r="15" spans="2:11" ht="15.75" thickBot="1" x14ac:dyDescent="0.3">
      <c r="B15" s="8" t="s">
        <v>9</v>
      </c>
      <c r="C15" s="9">
        <v>1</v>
      </c>
      <c r="D15" s="50"/>
      <c r="E15" s="11" t="s">
        <v>12</v>
      </c>
    </row>
    <row r="16" spans="2:11" ht="15.75" thickBot="1" x14ac:dyDescent="0.3">
      <c r="B16" s="8" t="s">
        <v>10</v>
      </c>
      <c r="C16" s="9">
        <v>1</v>
      </c>
      <c r="D16" s="50"/>
      <c r="E16" s="11" t="s">
        <v>12</v>
      </c>
      <c r="G16" s="77" t="s">
        <v>23</v>
      </c>
      <c r="H16" s="78"/>
      <c r="I16" s="79"/>
      <c r="J16" s="65"/>
    </row>
    <row r="17" spans="2:11" x14ac:dyDescent="0.25">
      <c r="B17" s="8" t="s">
        <v>11</v>
      </c>
      <c r="C17" s="9">
        <v>1</v>
      </c>
      <c r="D17" s="50"/>
      <c r="E17" s="11" t="s">
        <v>12</v>
      </c>
      <c r="G17" s="80" t="s">
        <v>24</v>
      </c>
      <c r="H17" s="81"/>
      <c r="I17" s="33">
        <f>D19</f>
        <v>0</v>
      </c>
      <c r="J17" s="34" t="s">
        <v>35</v>
      </c>
    </row>
    <row r="18" spans="2:11" ht="15.75" thickBot="1" x14ac:dyDescent="0.3">
      <c r="B18" s="8" t="s">
        <v>34</v>
      </c>
      <c r="C18" s="9">
        <v>1</v>
      </c>
      <c r="D18" s="50"/>
      <c r="E18" s="11" t="s">
        <v>12</v>
      </c>
      <c r="G18" s="82" t="s">
        <v>28</v>
      </c>
      <c r="H18" s="83"/>
      <c r="I18" s="35">
        <f>I7</f>
        <v>0</v>
      </c>
      <c r="J18" s="36" t="s">
        <v>21</v>
      </c>
    </row>
    <row r="19" spans="2:11" ht="15.75" thickBot="1" x14ac:dyDescent="0.3">
      <c r="B19" s="88" t="s">
        <v>18</v>
      </c>
      <c r="C19" s="90"/>
      <c r="D19" s="12">
        <f>IF(D18&gt;10,(D6+D7+D8+D10+D12+D13+D14+D15+D16+D17+(D18-10)),(D6+D7+D8+D10+D12+D13+D14+D15+D16+D17))</f>
        <v>0</v>
      </c>
      <c r="E19" s="13" t="s">
        <v>35</v>
      </c>
      <c r="G19" s="62" t="s">
        <v>27</v>
      </c>
      <c r="H19" s="63"/>
      <c r="I19" s="37">
        <f>I14</f>
        <v>0</v>
      </c>
      <c r="J19" s="38" t="s">
        <v>22</v>
      </c>
    </row>
    <row r="20" spans="2:11" ht="15.75" thickBot="1" x14ac:dyDescent="0.3">
      <c r="G20" s="64" t="s">
        <v>18</v>
      </c>
      <c r="H20" s="65"/>
      <c r="I20" s="31">
        <f>SUM(I17:I19)</f>
        <v>0</v>
      </c>
      <c r="J20" s="32" t="s">
        <v>36</v>
      </c>
    </row>
    <row r="21" spans="2:11" ht="15.75" thickBot="1" x14ac:dyDescent="0.3"/>
    <row r="22" spans="2:11" ht="34.5" thickBot="1" x14ac:dyDescent="0.55000000000000004">
      <c r="B22" s="66" t="s">
        <v>29</v>
      </c>
      <c r="C22" s="67"/>
      <c r="D22" s="67"/>
      <c r="E22" s="44">
        <f>IF((360/2)-I20&gt;0,(360/2)-I20,"-")</f>
        <v>180</v>
      </c>
      <c r="G22" s="45" t="s">
        <v>23</v>
      </c>
      <c r="H22" s="69" t="s">
        <v>31</v>
      </c>
      <c r="I22" s="70"/>
      <c r="J22" s="48" t="str">
        <f>IF(E22="-","admis","recalé")</f>
        <v>recalé</v>
      </c>
      <c r="K22" s="47"/>
    </row>
    <row r="23" spans="2:11" ht="15" customHeight="1" x14ac:dyDescent="0.25">
      <c r="G23" s="53" t="s">
        <v>32</v>
      </c>
      <c r="H23" s="56" t="str">
        <f>IF(I20&gt;323,"Félicitation du jury",IF(I20&gt;287,"Très bien",IF(I20&gt;251,"Bien",IF(I20&gt;215,"Assez bien","-"))))</f>
        <v>-</v>
      </c>
      <c r="I23" s="57"/>
      <c r="J23" s="58"/>
      <c r="K23" s="47"/>
    </row>
    <row r="24" spans="2:11" ht="15.75" customHeight="1" thickBot="1" x14ac:dyDescent="0.3">
      <c r="G24" s="54"/>
      <c r="H24" s="59"/>
      <c r="I24" s="60"/>
      <c r="J24" s="61"/>
      <c r="K24" s="47"/>
    </row>
    <row r="25" spans="2:11" x14ac:dyDescent="0.25">
      <c r="H25" s="2"/>
    </row>
  </sheetData>
  <sheetProtection algorithmName="SHA-512" hashValue="5LFy76qvbuaLb3V/Lpte8QHKvEZljsai290KhWeDuWn07YqAhRHa/mznNEyVQZV21i1o3uzxNaFDRWG6WIG3NA==" saltValue="eshQchLO6Va7P78zNld77g==" spinCount="100000" sheet="1" objects="1" scenarios="1" selectLockedCells="1"/>
  <protectedRanges>
    <protectedRange password="A2EF" sqref="D6:D8 D10 I11:I13 I6 D12:D18" name="Plage1"/>
  </protectedRanges>
  <mergeCells count="22">
    <mergeCell ref="C1:J1"/>
    <mergeCell ref="H22:I22"/>
    <mergeCell ref="I10:J10"/>
    <mergeCell ref="G7:H7"/>
    <mergeCell ref="G14:H14"/>
    <mergeCell ref="G16:J16"/>
    <mergeCell ref="G17:H17"/>
    <mergeCell ref="G18:H18"/>
    <mergeCell ref="D11:E11"/>
    <mergeCell ref="D9:E9"/>
    <mergeCell ref="D5:E5"/>
    <mergeCell ref="B4:E4"/>
    <mergeCell ref="B19:C19"/>
    <mergeCell ref="G4:J4"/>
    <mergeCell ref="I5:J5"/>
    <mergeCell ref="G9:J9"/>
    <mergeCell ref="G23:G24"/>
    <mergeCell ref="B2:J2"/>
    <mergeCell ref="H23:J24"/>
    <mergeCell ref="G19:H19"/>
    <mergeCell ref="G20:H20"/>
    <mergeCell ref="B22:D22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Points DNB</vt:lpstr>
      <vt:lpstr>Controle_continu</vt:lpstr>
      <vt:lpstr>DNB</vt:lpstr>
      <vt:lpstr>HDA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</dc:creator>
  <cp:lastModifiedBy>LE-GLAS</cp:lastModifiedBy>
  <dcterms:created xsi:type="dcterms:W3CDTF">2012-07-19T14:49:09Z</dcterms:created>
  <dcterms:modified xsi:type="dcterms:W3CDTF">2015-06-14T16:35:03Z</dcterms:modified>
</cp:coreProperties>
</file>